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бюдж." sheetId="1" r:id="rId1"/>
    <sheet name="сп.сч." sheetId="2" r:id="rId2"/>
  </sheets>
  <definedNames>
    <definedName name="_xlnm.Print_Area" localSheetId="0">'бюдж.'!$A$1:$H$74</definedName>
    <definedName name="_xlnm.Print_Area" localSheetId="1">'сп.сч.'!$A$1:$I$72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<sst xmlns="http://schemas.openxmlformats.org/spreadsheetml/2006/main" count="64" uniqueCount="64">
  <si>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Обсяг видатків </t>
  </si>
  <si>
    <t xml:space="preserve">на 2016 рік </t>
  </si>
  <si>
    <t>за рахунок бюджетних коштів</t>
  </si>
  <si>
    <t>№</t>
  </si>
  <si>
    <t>Найменування</t>
  </si>
  <si>
    <t xml:space="preserve">Ліміт </t>
  </si>
  <si>
    <t xml:space="preserve">на </t>
  </si>
  <si>
    <t>2016 рік</t>
  </si>
  <si>
    <t xml:space="preserve">Залишок станом </t>
  </si>
  <si>
    <t xml:space="preserve">Заробітна плата </t>
  </si>
  <si>
    <t>Нарахування на заробітну плату</t>
  </si>
  <si>
    <t>Меблі</t>
  </si>
  <si>
    <t>Класні журнали</t>
  </si>
  <si>
    <t>Вогнегасники</t>
  </si>
  <si>
    <t>Медикаменти</t>
  </si>
  <si>
    <t>Підвіз підручників</t>
  </si>
  <si>
    <t>Вивіз ТПВ</t>
  </si>
  <si>
    <t>Перезарядка вогнегасників</t>
  </si>
  <si>
    <t xml:space="preserve">Телефон зв'язок </t>
  </si>
  <si>
    <t>Комунальні послуги</t>
  </si>
  <si>
    <t>Всього</t>
  </si>
  <si>
    <t>Директор ліцею                                                   О.О.Реутенко</t>
  </si>
  <si>
    <t>Головний бухгалтер                                              Ж.О.Зінько</t>
  </si>
  <si>
    <t>Господарчі товари</t>
  </si>
  <si>
    <t xml:space="preserve">                 Директор ліцею                                                   О.О. Реутенко</t>
  </si>
  <si>
    <t xml:space="preserve">                  Головний бухгалтер                                              Ж.О.Зінько</t>
  </si>
  <si>
    <t>Плакати "Захист Вітчизни"</t>
  </si>
  <si>
    <t xml:space="preserve">Поточний ремонт топочної </t>
  </si>
  <si>
    <t>Готівка на заробітну плату</t>
  </si>
  <si>
    <t>Оренда приміщення навчального корпусу №1</t>
  </si>
  <si>
    <t>Програма Курс</t>
  </si>
  <si>
    <t>Навчання тендерного комітету</t>
  </si>
  <si>
    <t>Спортінвентар</t>
  </si>
  <si>
    <t>Стільці учнівські</t>
  </si>
  <si>
    <t>Бойлер</t>
  </si>
  <si>
    <t xml:space="preserve">Канцтовари </t>
  </si>
  <si>
    <t>Обслуговування котельної</t>
  </si>
  <si>
    <t>Обслуговування оргтехніки</t>
  </si>
  <si>
    <t>Обсяг видатків на 2016  рік за рахунок спеціальних коштів</t>
  </si>
  <si>
    <t>Очікуване надходження доходів на 2015-2016 навчальний рік</t>
  </si>
  <si>
    <t>3000,00грн.х419 учнів=1257000,00грн.</t>
  </si>
  <si>
    <t xml:space="preserve">1.Заробітна плата </t>
  </si>
  <si>
    <t>2.Нарахування на заробітну плату</t>
  </si>
  <si>
    <t>3.Предмети обладнання та інвентар:</t>
  </si>
  <si>
    <t>господарчі товари</t>
  </si>
  <si>
    <t>канцелярські товари</t>
  </si>
  <si>
    <t>запасні частини</t>
  </si>
  <si>
    <t>бензин</t>
  </si>
  <si>
    <t>періодичне видання</t>
  </si>
  <si>
    <t>4.Оплата послуг крім комунальних:</t>
  </si>
  <si>
    <t>поточний ремонт</t>
  </si>
  <si>
    <t>інтернет</t>
  </si>
  <si>
    <t>утілізація ламп</t>
  </si>
  <si>
    <t>обслуговування топічної</t>
  </si>
  <si>
    <t>обслуговування оргтехніки</t>
  </si>
  <si>
    <t>страхування майна</t>
  </si>
  <si>
    <t>7. Оплата комунальних послуг</t>
  </si>
  <si>
    <t>8. Соціальне забезпечення</t>
  </si>
  <si>
    <t>оновлення програми "Медок"</t>
  </si>
  <si>
    <t>Витрачено за  2016р.</t>
  </si>
  <si>
    <t>на 1.01.    2017р.</t>
  </si>
  <si>
    <t>Фактичні видатки станом на 01.01.2017року</t>
  </si>
  <si>
    <t>Всього видатків на 01.01.2017 року</t>
  </si>
  <si>
    <t>Соціальне забезпечення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</si>
</sst>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6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 Cyr"/>
      <family val="0"/>
    </font>
    <font>
      <b/>
      <sz val="18"/>
      <name val="Tahoma"/>
      <family val="2"/>
    </font>
    <font>
      <sz val="16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5">
      <selection activeCell="B44" sqref="B44"/>
    </sheetView>
  </sheetViews>
  <sheetFormatPr defaultColWidth="9.00390625" defaultRowHeight="12.75"/>
  <cols>
    <col min="1" max="1" width="5.25390625" style="0" customWidth="1"/>
    <col min="2" max="2" width="35.375" style="0" customWidth="1"/>
    <col min="3" max="3" width="15.00390625" style="0" customWidth="1"/>
    <col min="4" max="4" width="18.125" style="0" customWidth="1"/>
    <col min="5" max="5" width="17.00390625" style="0" customWidth="1"/>
    <col min="7" max="7" width="9.625" style="0" bestFit="1" customWidth="1"/>
    <col min="9" max="9" width="9.625" style="0" bestFit="1" customWidth="1"/>
  </cols>
  <sheetData>
    <row r="1" spans="1:5" ht="22.5">
      <c r="A1" s="31" t="s">
        <v>0</v>
      </c>
      <c r="B1" s="31"/>
      <c r="C1" s="31"/>
      <c r="D1" s="31"/>
      <c r="E1" s="31"/>
    </row>
    <row r="2" spans="1:5" ht="22.5">
      <c r="A2" s="31" t="s">
        <v>1</v>
      </c>
      <c r="B2" s="31"/>
      <c r="C2" s="31"/>
      <c r="D2" s="31"/>
      <c r="E2" s="31"/>
    </row>
    <row r="3" spans="1:5" ht="22.5">
      <c r="A3" s="31" t="s">
        <v>2</v>
      </c>
      <c r="B3" s="31"/>
      <c r="C3" s="31"/>
      <c r="D3" s="31"/>
      <c r="E3" s="31"/>
    </row>
    <row r="4" spans="1:5" ht="7.5" customHeight="1">
      <c r="A4" s="6"/>
      <c r="B4" s="6"/>
      <c r="C4" s="6"/>
      <c r="D4" s="6"/>
      <c r="E4" s="6"/>
    </row>
    <row r="5" ht="15.75" thickBot="1">
      <c r="A5" s="1"/>
    </row>
    <row r="6" spans="1:5" ht="21" customHeight="1">
      <c r="A6" s="7"/>
      <c r="B6" s="8"/>
      <c r="C6" s="8" t="s">
        <v>5</v>
      </c>
      <c r="D6" s="28" t="s">
        <v>59</v>
      </c>
      <c r="E6" s="8" t="s">
        <v>8</v>
      </c>
    </row>
    <row r="7" spans="1:5" ht="22.5" customHeight="1">
      <c r="A7" s="9" t="s">
        <v>3</v>
      </c>
      <c r="B7" s="10" t="s">
        <v>4</v>
      </c>
      <c r="C7" s="10" t="s">
        <v>6</v>
      </c>
      <c r="D7" s="29"/>
      <c r="E7" s="29" t="s">
        <v>60</v>
      </c>
    </row>
    <row r="8" spans="1:5" ht="45.75" customHeight="1" thickBot="1">
      <c r="A8" s="11"/>
      <c r="B8" s="12"/>
      <c r="C8" s="13" t="s">
        <v>7</v>
      </c>
      <c r="D8" s="30"/>
      <c r="E8" s="30"/>
    </row>
    <row r="9" spans="1:5" ht="23.25" customHeight="1" thickBot="1">
      <c r="A9" s="14">
        <v>1</v>
      </c>
      <c r="B9" s="15" t="s">
        <v>9</v>
      </c>
      <c r="C9" s="16">
        <v>3569875</v>
      </c>
      <c r="D9" s="16">
        <v>3569875</v>
      </c>
      <c r="E9" s="16">
        <f>C9-D9</f>
        <v>0</v>
      </c>
    </row>
    <row r="10" spans="1:5" ht="21" customHeight="1" thickBot="1">
      <c r="A10" s="14">
        <v>2</v>
      </c>
      <c r="B10" s="15" t="s">
        <v>10</v>
      </c>
      <c r="C10" s="16">
        <v>799377</v>
      </c>
      <c r="D10" s="16">
        <v>799377</v>
      </c>
      <c r="E10" s="16">
        <f aca="true" t="shared" si="0" ref="E10:E33">C10-D10</f>
        <v>0</v>
      </c>
    </row>
    <row r="11" spans="1:5" ht="21.75" customHeight="1" thickBot="1">
      <c r="A11" s="14">
        <v>3</v>
      </c>
      <c r="B11" s="15" t="s">
        <v>32</v>
      </c>
      <c r="C11" s="16">
        <v>35000</v>
      </c>
      <c r="D11" s="16">
        <v>35000</v>
      </c>
      <c r="E11" s="16">
        <f t="shared" si="0"/>
        <v>0</v>
      </c>
    </row>
    <row r="12" spans="1:5" ht="18.75" customHeight="1" thickBot="1">
      <c r="A12" s="14">
        <v>4</v>
      </c>
      <c r="B12" s="15" t="s">
        <v>33</v>
      </c>
      <c r="C12" s="16">
        <v>7500</v>
      </c>
      <c r="D12" s="16">
        <v>7500</v>
      </c>
      <c r="E12" s="16">
        <f t="shared" si="0"/>
        <v>0</v>
      </c>
    </row>
    <row r="13" spans="1:5" ht="21.75" customHeight="1" thickBot="1">
      <c r="A13" s="14">
        <v>5</v>
      </c>
      <c r="B13" s="15" t="s">
        <v>35</v>
      </c>
      <c r="C13" s="16">
        <f>13259+7480+3700+2000</f>
        <v>26439</v>
      </c>
      <c r="D13" s="16">
        <v>26439</v>
      </c>
      <c r="E13" s="16">
        <f t="shared" si="0"/>
        <v>0</v>
      </c>
    </row>
    <row r="14" spans="1:5" ht="20.25" customHeight="1" thickBot="1">
      <c r="A14" s="14">
        <v>6</v>
      </c>
      <c r="B14" s="15" t="s">
        <v>23</v>
      </c>
      <c r="C14" s="16">
        <f>10560.9+48493.1+7000+900+2148+13512</f>
        <v>82614</v>
      </c>
      <c r="D14" s="16">
        <v>82614</v>
      </c>
      <c r="E14" s="16">
        <f t="shared" si="0"/>
        <v>0</v>
      </c>
    </row>
    <row r="15" spans="1:5" ht="16.5" customHeight="1" thickBot="1">
      <c r="A15" s="14">
        <v>7</v>
      </c>
      <c r="B15" s="15" t="s">
        <v>34</v>
      </c>
      <c r="C15" s="16">
        <v>9600</v>
      </c>
      <c r="D15" s="16">
        <v>9600</v>
      </c>
      <c r="E15" s="16">
        <f t="shared" si="0"/>
        <v>0</v>
      </c>
    </row>
    <row r="16" spans="1:7" ht="21" customHeight="1" thickBot="1">
      <c r="A16" s="14">
        <v>8</v>
      </c>
      <c r="B16" s="15" t="s">
        <v>11</v>
      </c>
      <c r="C16" s="16">
        <v>222430</v>
      </c>
      <c r="D16" s="16">
        <v>222430</v>
      </c>
      <c r="E16" s="16">
        <f t="shared" si="0"/>
        <v>0</v>
      </c>
      <c r="G16" s="21"/>
    </row>
    <row r="17" spans="1:5" ht="18" customHeight="1" thickBot="1">
      <c r="A17" s="14">
        <v>9</v>
      </c>
      <c r="B17" s="15" t="s">
        <v>12</v>
      </c>
      <c r="C17" s="16">
        <v>13179</v>
      </c>
      <c r="D17" s="16">
        <v>13179</v>
      </c>
      <c r="E17" s="16">
        <f t="shared" si="0"/>
        <v>0</v>
      </c>
    </row>
    <row r="18" spans="1:5" ht="18" customHeight="1" thickBot="1">
      <c r="A18" s="14">
        <v>10</v>
      </c>
      <c r="B18" s="15" t="s">
        <v>26</v>
      </c>
      <c r="C18" s="16">
        <v>400</v>
      </c>
      <c r="D18" s="16">
        <v>400</v>
      </c>
      <c r="E18" s="16">
        <f t="shared" si="0"/>
        <v>0</v>
      </c>
    </row>
    <row r="19" spans="1:5" ht="15" customHeight="1" thickBot="1">
      <c r="A19" s="14">
        <v>11</v>
      </c>
      <c r="B19" s="15" t="s">
        <v>13</v>
      </c>
      <c r="C19" s="16">
        <v>500</v>
      </c>
      <c r="D19" s="16">
        <v>500</v>
      </c>
      <c r="E19" s="16">
        <f t="shared" si="0"/>
        <v>0</v>
      </c>
    </row>
    <row r="20" spans="1:5" ht="27" customHeight="1" thickBot="1">
      <c r="A20" s="14">
        <v>12</v>
      </c>
      <c r="B20" s="15" t="s">
        <v>14</v>
      </c>
      <c r="C20" s="16">
        <v>838</v>
      </c>
      <c r="D20" s="16">
        <v>838</v>
      </c>
      <c r="E20" s="16">
        <f t="shared" si="0"/>
        <v>0</v>
      </c>
    </row>
    <row r="21" spans="1:7" ht="26.25" customHeight="1" thickBot="1">
      <c r="A21" s="14">
        <v>13</v>
      </c>
      <c r="B21" s="15" t="s">
        <v>27</v>
      </c>
      <c r="C21" s="16">
        <v>20000</v>
      </c>
      <c r="D21" s="16">
        <v>20000</v>
      </c>
      <c r="E21" s="16">
        <f t="shared" si="0"/>
        <v>0</v>
      </c>
      <c r="G21" s="21"/>
    </row>
    <row r="22" spans="1:5" ht="24" customHeight="1" thickBot="1">
      <c r="A22" s="14">
        <v>14</v>
      </c>
      <c r="B22" s="15" t="s">
        <v>15</v>
      </c>
      <c r="C22" s="16">
        <f>4195</f>
        <v>4195</v>
      </c>
      <c r="D22" s="16">
        <v>4195</v>
      </c>
      <c r="E22" s="16">
        <f t="shared" si="0"/>
        <v>0</v>
      </c>
    </row>
    <row r="23" spans="1:5" ht="21" customHeight="1" thickBot="1">
      <c r="A23" s="14">
        <v>15</v>
      </c>
      <c r="B23" s="15" t="s">
        <v>16</v>
      </c>
      <c r="C23" s="16">
        <f>2676</f>
        <v>2676</v>
      </c>
      <c r="D23" s="16">
        <v>2676</v>
      </c>
      <c r="E23" s="16">
        <f t="shared" si="0"/>
        <v>0</v>
      </c>
    </row>
    <row r="24" spans="1:5" ht="21.75" customHeight="1" thickBot="1">
      <c r="A24" s="14">
        <v>16</v>
      </c>
      <c r="B24" s="15" t="s">
        <v>28</v>
      </c>
      <c r="C24" s="16">
        <f>1600-1593</f>
        <v>7</v>
      </c>
      <c r="D24" s="16">
        <v>7</v>
      </c>
      <c r="E24" s="16">
        <f t="shared" si="0"/>
        <v>0</v>
      </c>
    </row>
    <row r="25" spans="1:5" ht="24" customHeight="1" thickBot="1">
      <c r="A25" s="14">
        <v>17</v>
      </c>
      <c r="B25" s="15" t="s">
        <v>17</v>
      </c>
      <c r="C25" s="16">
        <v>500</v>
      </c>
      <c r="D25" s="16">
        <v>500</v>
      </c>
      <c r="E25" s="16">
        <f t="shared" si="0"/>
        <v>0</v>
      </c>
    </row>
    <row r="26" spans="1:5" ht="30" customHeight="1" thickBot="1">
      <c r="A26" s="14">
        <v>18</v>
      </c>
      <c r="B26" s="15" t="s">
        <v>29</v>
      </c>
      <c r="C26" s="16">
        <v>187945</v>
      </c>
      <c r="D26" s="16">
        <v>187945</v>
      </c>
      <c r="E26" s="16">
        <f t="shared" si="0"/>
        <v>0</v>
      </c>
    </row>
    <row r="27" spans="1:11" ht="25.5" customHeight="1" thickBot="1">
      <c r="A27" s="14">
        <v>19</v>
      </c>
      <c r="B27" s="15" t="s">
        <v>18</v>
      </c>
      <c r="C27" s="16">
        <f>101+2993</f>
        <v>3094</v>
      </c>
      <c r="D27" s="16">
        <v>3094</v>
      </c>
      <c r="E27" s="16">
        <f t="shared" si="0"/>
        <v>0</v>
      </c>
      <c r="I27" s="21"/>
      <c r="K27" s="21"/>
    </row>
    <row r="28" spans="1:11" ht="21.75" customHeight="1" thickBot="1">
      <c r="A28" s="14">
        <v>20</v>
      </c>
      <c r="B28" s="15" t="s">
        <v>19</v>
      </c>
      <c r="C28" s="16">
        <v>470554</v>
      </c>
      <c r="D28" s="16">
        <v>470554</v>
      </c>
      <c r="E28" s="16">
        <f t="shared" si="0"/>
        <v>0</v>
      </c>
      <c r="I28" s="21"/>
      <c r="K28" s="21"/>
    </row>
    <row r="29" spans="1:5" ht="21.75" customHeight="1" thickBot="1">
      <c r="A29" s="14">
        <v>21</v>
      </c>
      <c r="B29" s="15" t="s">
        <v>30</v>
      </c>
      <c r="C29" s="16">
        <v>1150</v>
      </c>
      <c r="D29" s="16">
        <v>1150</v>
      </c>
      <c r="E29" s="16">
        <f t="shared" si="0"/>
        <v>0</v>
      </c>
    </row>
    <row r="30" spans="1:5" ht="24.75" customHeight="1" thickBot="1">
      <c r="A30" s="14">
        <v>22</v>
      </c>
      <c r="B30" s="15" t="s">
        <v>31</v>
      </c>
      <c r="C30" s="16">
        <v>4210</v>
      </c>
      <c r="D30" s="16">
        <v>4210</v>
      </c>
      <c r="E30" s="16">
        <f t="shared" si="0"/>
        <v>0</v>
      </c>
    </row>
    <row r="31" spans="1:5" ht="24.75" customHeight="1" thickBot="1">
      <c r="A31" s="14">
        <v>23</v>
      </c>
      <c r="B31" s="15" t="s">
        <v>36</v>
      </c>
      <c r="C31" s="16">
        <v>490</v>
      </c>
      <c r="D31" s="16">
        <v>490</v>
      </c>
      <c r="E31" s="16">
        <f t="shared" si="0"/>
        <v>0</v>
      </c>
    </row>
    <row r="32" spans="1:5" ht="19.5" customHeight="1" thickBot="1">
      <c r="A32" s="14">
        <v>24</v>
      </c>
      <c r="B32" s="15" t="s">
        <v>37</v>
      </c>
      <c r="C32" s="16">
        <v>5001</v>
      </c>
      <c r="D32" s="16">
        <v>5001</v>
      </c>
      <c r="E32" s="16">
        <f t="shared" si="0"/>
        <v>0</v>
      </c>
    </row>
    <row r="33" spans="1:5" ht="19.5" customHeight="1" thickBot="1">
      <c r="A33" s="14">
        <v>25</v>
      </c>
      <c r="B33" s="15" t="s">
        <v>63</v>
      </c>
      <c r="C33" s="16">
        <v>37600</v>
      </c>
      <c r="D33" s="16">
        <v>37600</v>
      </c>
      <c r="E33" s="16">
        <f t="shared" si="0"/>
        <v>0</v>
      </c>
    </row>
    <row r="34" spans="1:5" ht="21" customHeight="1" thickBot="1">
      <c r="A34" s="2"/>
      <c r="B34" s="17" t="s">
        <v>20</v>
      </c>
      <c r="C34" s="18">
        <f>SUM(C9:C33)</f>
        <v>5505174</v>
      </c>
      <c r="D34" s="18">
        <f>SUM(D9:D33)</f>
        <v>5505174</v>
      </c>
      <c r="E34" s="18">
        <f>SUM(E9:E28)</f>
        <v>0</v>
      </c>
    </row>
    <row r="35" spans="1:5" ht="14.25">
      <c r="A35" s="3"/>
      <c r="C35" s="21"/>
      <c r="D35" s="21"/>
      <c r="E35" s="21"/>
    </row>
    <row r="36" spans="1:5" ht="14.25">
      <c r="A36" s="27" t="s">
        <v>21</v>
      </c>
      <c r="B36" s="27"/>
      <c r="C36" s="27"/>
      <c r="D36" s="27"/>
      <c r="E36" s="27"/>
    </row>
    <row r="37" spans="1:5" ht="14.25">
      <c r="A37" s="4"/>
      <c r="B37" s="5"/>
      <c r="C37" s="5"/>
      <c r="D37" s="5"/>
      <c r="E37" s="5"/>
    </row>
    <row r="38" spans="1:5" ht="14.25">
      <c r="A38" s="27" t="s">
        <v>22</v>
      </c>
      <c r="B38" s="27"/>
      <c r="C38" s="27"/>
      <c r="D38" s="27"/>
      <c r="E38" s="27"/>
    </row>
    <row r="39" spans="1:5" ht="14.25">
      <c r="A39" s="4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</sheetData>
  <mergeCells count="7">
    <mergeCell ref="A36:E36"/>
    <mergeCell ref="A38:E38"/>
    <mergeCell ref="D6:D8"/>
    <mergeCell ref="A1:E1"/>
    <mergeCell ref="A2:E2"/>
    <mergeCell ref="A3:E3"/>
    <mergeCell ref="E7:E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F20" sqref="F20"/>
    </sheetView>
  </sheetViews>
  <sheetFormatPr defaultColWidth="9.00390625" defaultRowHeight="12.75"/>
  <cols>
    <col min="4" max="4" width="18.25390625" style="0" customWidth="1"/>
    <col min="5" max="5" width="14.25390625" style="0" customWidth="1"/>
    <col min="6" max="6" width="9.75390625" style="0" bestFit="1" customWidth="1"/>
  </cols>
  <sheetData>
    <row r="1" spans="1:8" ht="12.75" customHeight="1">
      <c r="A1" s="33" t="s">
        <v>38</v>
      </c>
      <c r="B1" s="33"/>
      <c r="C1" s="33"/>
      <c r="D1" s="33"/>
      <c r="E1" s="33"/>
      <c r="F1" s="33"/>
      <c r="G1" s="33"/>
      <c r="H1" s="33"/>
    </row>
    <row r="2" spans="1:8" ht="12.75" customHeight="1">
      <c r="A2" s="33"/>
      <c r="B2" s="33"/>
      <c r="C2" s="33"/>
      <c r="D2" s="33"/>
      <c r="E2" s="33"/>
      <c r="F2" s="33"/>
      <c r="G2" s="33"/>
      <c r="H2" s="33"/>
    </row>
    <row r="4" spans="1:9" ht="14.25">
      <c r="A4" s="32" t="s">
        <v>39</v>
      </c>
      <c r="B4" s="32"/>
      <c r="C4" s="32"/>
      <c r="D4" s="32"/>
      <c r="E4" s="32"/>
      <c r="F4" s="32"/>
      <c r="G4" s="32"/>
      <c r="H4" s="32"/>
      <c r="I4" s="32"/>
    </row>
    <row r="5" spans="1:9" ht="14.25">
      <c r="A5" s="3"/>
      <c r="B5" s="3"/>
      <c r="C5" s="3"/>
      <c r="D5" s="3"/>
      <c r="E5" s="3"/>
      <c r="F5" s="3"/>
      <c r="G5" s="3"/>
      <c r="H5" s="3"/>
      <c r="I5" s="3"/>
    </row>
    <row r="6" spans="1:9" ht="14.25">
      <c r="A6" s="3" t="s">
        <v>40</v>
      </c>
      <c r="B6" s="3"/>
      <c r="C6" s="3"/>
      <c r="D6" s="3"/>
      <c r="E6" s="3"/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22" t="s">
        <v>61</v>
      </c>
      <c r="B8" s="22"/>
      <c r="C8" s="22"/>
      <c r="D8" s="22"/>
      <c r="E8" s="22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22" t="s">
        <v>41</v>
      </c>
      <c r="B10" s="22"/>
      <c r="C10" s="22"/>
      <c r="D10" s="24"/>
      <c r="E10" s="19">
        <v>766081.09</v>
      </c>
      <c r="F10" s="3"/>
      <c r="G10" s="3"/>
      <c r="H10" s="3"/>
      <c r="I10" s="3"/>
    </row>
    <row r="11" spans="1:9" ht="14.25">
      <c r="A11" s="22" t="s">
        <v>42</v>
      </c>
      <c r="B11" s="22"/>
      <c r="C11" s="22"/>
      <c r="D11" s="24"/>
      <c r="E11" s="19">
        <v>167511</v>
      </c>
      <c r="F11" s="3"/>
      <c r="G11" s="3"/>
      <c r="H11" s="3"/>
      <c r="I11" s="3"/>
    </row>
    <row r="12" spans="1:9" ht="14.25">
      <c r="A12" s="22" t="s">
        <v>43</v>
      </c>
      <c r="B12" s="22"/>
      <c r="C12" s="22"/>
      <c r="D12" s="24"/>
      <c r="E12" s="19">
        <v>58890.8</v>
      </c>
      <c r="F12" s="3"/>
      <c r="G12" s="3"/>
      <c r="H12" s="3"/>
      <c r="I12" s="3"/>
    </row>
    <row r="13" spans="1:9" ht="14.25">
      <c r="A13" s="3"/>
      <c r="B13" s="3" t="s">
        <v>44</v>
      </c>
      <c r="C13" s="3"/>
      <c r="D13" s="23"/>
      <c r="E13" s="20">
        <v>17220.9</v>
      </c>
      <c r="F13" s="3"/>
      <c r="G13" s="3"/>
      <c r="H13" s="3"/>
      <c r="I13" s="3"/>
    </row>
    <row r="14" spans="1:9" ht="14.25">
      <c r="A14" s="3"/>
      <c r="B14" s="3" t="s">
        <v>45</v>
      </c>
      <c r="C14" s="3"/>
      <c r="D14" s="23"/>
      <c r="E14" s="20">
        <v>7747.16</v>
      </c>
      <c r="F14" s="3"/>
      <c r="G14" s="3"/>
      <c r="H14" s="3"/>
      <c r="I14" s="3"/>
    </row>
    <row r="15" spans="1:9" ht="14.25">
      <c r="A15" s="3"/>
      <c r="B15" s="3" t="s">
        <v>46</v>
      </c>
      <c r="C15" s="3"/>
      <c r="D15" s="23"/>
      <c r="E15" s="20">
        <v>2978</v>
      </c>
      <c r="F15" s="3"/>
      <c r="G15" s="3"/>
      <c r="H15" s="3"/>
      <c r="I15" s="3"/>
    </row>
    <row r="16" spans="1:9" ht="14.25">
      <c r="A16" s="3"/>
      <c r="B16" s="3" t="s">
        <v>47</v>
      </c>
      <c r="C16" s="3"/>
      <c r="D16" s="23"/>
      <c r="E16" s="20">
        <f>17145+4410</f>
        <v>21555</v>
      </c>
      <c r="F16" s="3"/>
      <c r="G16" s="3"/>
      <c r="H16" s="3"/>
      <c r="I16" s="3"/>
    </row>
    <row r="17" spans="1:9" ht="14.25">
      <c r="A17" s="3"/>
      <c r="B17" s="3" t="s">
        <v>48</v>
      </c>
      <c r="C17" s="3"/>
      <c r="D17" s="23"/>
      <c r="E17" s="20">
        <v>9389.74</v>
      </c>
      <c r="F17" s="23"/>
      <c r="G17" s="3"/>
      <c r="H17" s="3"/>
      <c r="I17" s="3"/>
    </row>
    <row r="18" spans="1:9" ht="14.25">
      <c r="A18" s="22" t="s">
        <v>49</v>
      </c>
      <c r="B18" s="22"/>
      <c r="C18" s="22"/>
      <c r="D18" s="24"/>
      <c r="E18" s="19">
        <v>70698.18</v>
      </c>
      <c r="F18" s="3"/>
      <c r="G18" s="3"/>
      <c r="H18" s="3"/>
      <c r="I18" s="3"/>
    </row>
    <row r="19" spans="1:9" ht="14.25">
      <c r="A19" s="3"/>
      <c r="B19" s="3" t="s">
        <v>50</v>
      </c>
      <c r="C19" s="3"/>
      <c r="D19" s="23"/>
      <c r="E19" s="20">
        <v>55008.65</v>
      </c>
      <c r="F19" s="3"/>
      <c r="G19" s="3"/>
      <c r="H19" s="3"/>
      <c r="I19" s="3"/>
    </row>
    <row r="20" spans="1:9" ht="14.25">
      <c r="A20" s="3"/>
      <c r="B20" s="3" t="s">
        <v>51</v>
      </c>
      <c r="C20" s="3"/>
      <c r="D20" s="23"/>
      <c r="E20" s="20">
        <v>1440</v>
      </c>
      <c r="F20" s="3"/>
      <c r="G20" s="3"/>
      <c r="H20" s="3"/>
      <c r="I20" s="3"/>
    </row>
    <row r="21" spans="1:9" ht="14.25">
      <c r="A21" s="3"/>
      <c r="B21" s="3" t="s">
        <v>52</v>
      </c>
      <c r="C21" s="3"/>
      <c r="D21" s="23"/>
      <c r="E21" s="20">
        <v>2351.6</v>
      </c>
      <c r="F21" s="3"/>
      <c r="G21" s="3"/>
      <c r="H21" s="3"/>
      <c r="I21" s="3"/>
    </row>
    <row r="22" spans="1:9" ht="14.25">
      <c r="A22" s="3"/>
      <c r="B22" s="3" t="s">
        <v>53</v>
      </c>
      <c r="C22" s="3"/>
      <c r="D22" s="23"/>
      <c r="E22" s="20">
        <v>980</v>
      </c>
      <c r="F22" s="3"/>
      <c r="G22" s="3"/>
      <c r="H22" s="3"/>
      <c r="I22" s="3"/>
    </row>
    <row r="23" spans="1:9" ht="14.25">
      <c r="A23" s="3"/>
      <c r="B23" s="3" t="s">
        <v>54</v>
      </c>
      <c r="C23" s="3"/>
      <c r="D23" s="23"/>
      <c r="E23" s="20">
        <v>4345.22</v>
      </c>
      <c r="F23" s="3"/>
      <c r="G23" s="3"/>
      <c r="H23" s="3"/>
      <c r="I23" s="3"/>
    </row>
    <row r="24" spans="1:9" ht="14.25">
      <c r="A24" s="3"/>
      <c r="B24" s="3" t="s">
        <v>55</v>
      </c>
      <c r="C24" s="3"/>
      <c r="D24" s="23"/>
      <c r="E24" s="20">
        <v>5072.71</v>
      </c>
      <c r="F24" s="3"/>
      <c r="G24" s="3"/>
      <c r="H24" s="3"/>
      <c r="I24" s="3"/>
    </row>
    <row r="25" spans="1:9" ht="14.25">
      <c r="A25" s="3"/>
      <c r="B25" s="3" t="s">
        <v>58</v>
      </c>
      <c r="C25" s="3"/>
      <c r="D25" s="23"/>
      <c r="E25" s="20">
        <v>1500</v>
      </c>
      <c r="F25" s="3"/>
      <c r="G25" s="3"/>
      <c r="H25" s="3"/>
      <c r="I25" s="3"/>
    </row>
    <row r="26" spans="1:9" s="5" customFormat="1" ht="14.25">
      <c r="A26" s="22" t="s">
        <v>56</v>
      </c>
      <c r="B26" s="22"/>
      <c r="C26" s="22"/>
      <c r="D26" s="24"/>
      <c r="E26" s="19">
        <v>199.94</v>
      </c>
      <c r="F26" s="22"/>
      <c r="G26" s="22"/>
      <c r="H26" s="22"/>
      <c r="I26" s="22"/>
    </row>
    <row r="27" spans="1:9" s="5" customFormat="1" ht="14.25">
      <c r="A27" s="22" t="s">
        <v>57</v>
      </c>
      <c r="B27" s="22"/>
      <c r="C27" s="22"/>
      <c r="D27" s="24"/>
      <c r="E27" s="19">
        <v>1500</v>
      </c>
      <c r="F27" s="22"/>
      <c r="G27" s="22"/>
      <c r="H27" s="22"/>
      <c r="I27" s="22"/>
    </row>
    <row r="28" spans="1:9" ht="14.25">
      <c r="A28" s="3"/>
      <c r="B28" s="3"/>
      <c r="C28" s="3"/>
      <c r="D28" s="23"/>
      <c r="E28" s="20"/>
      <c r="F28" s="3"/>
      <c r="G28" s="3"/>
      <c r="H28" s="3"/>
      <c r="I28" s="3"/>
    </row>
    <row r="29" spans="1:9" ht="14.25">
      <c r="A29" s="3" t="s">
        <v>62</v>
      </c>
      <c r="B29" s="3"/>
      <c r="C29" s="3"/>
      <c r="D29" s="3"/>
      <c r="E29" s="26">
        <f>E27+E26+E18+E12+E11+E10</f>
        <v>1064881.01</v>
      </c>
      <c r="F29" s="22"/>
      <c r="G29" s="22"/>
      <c r="H29" s="3"/>
      <c r="I29" s="3"/>
    </row>
    <row r="30" spans="1:9" ht="14.25">
      <c r="A30" s="3"/>
      <c r="B30" s="3"/>
      <c r="C30" s="3"/>
      <c r="D30" s="3"/>
      <c r="E30" s="23"/>
      <c r="F30" s="3"/>
      <c r="G30" s="3"/>
      <c r="H30" s="3"/>
      <c r="I30" s="3"/>
    </row>
    <row r="31" spans="1:9" ht="14.25">
      <c r="A31" s="3"/>
      <c r="B31" s="3"/>
      <c r="C31" s="3"/>
      <c r="D31" s="3"/>
      <c r="E31" s="2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25" t="s">
        <v>24</v>
      </c>
      <c r="B34" s="25"/>
      <c r="C34" s="25"/>
      <c r="D34" s="25"/>
      <c r="E34" s="25"/>
      <c r="F34" s="25"/>
      <c r="G34" s="25"/>
      <c r="H34" s="3"/>
      <c r="I34" s="3"/>
    </row>
    <row r="35" spans="1:9" ht="14.25">
      <c r="A35" s="4"/>
      <c r="B35" s="5"/>
      <c r="C35" s="5"/>
      <c r="D35" s="5"/>
      <c r="E35" s="5"/>
      <c r="F35" s="5"/>
      <c r="G35" s="5"/>
      <c r="H35" s="3"/>
      <c r="I35" s="3"/>
    </row>
    <row r="36" spans="1:9" ht="14.25">
      <c r="A36" s="4"/>
      <c r="B36" s="5"/>
      <c r="C36" s="5"/>
      <c r="D36" s="5"/>
      <c r="E36" s="5"/>
      <c r="F36" s="5"/>
      <c r="G36" s="5"/>
      <c r="H36" s="3"/>
      <c r="I36" s="3"/>
    </row>
    <row r="37" spans="1:9" ht="14.25">
      <c r="A37" s="25" t="s">
        <v>25</v>
      </c>
      <c r="B37" s="25"/>
      <c r="C37" s="25"/>
      <c r="D37" s="25"/>
      <c r="E37" s="25"/>
      <c r="F37" s="25"/>
      <c r="G37" s="25"/>
      <c r="H37" s="3"/>
      <c r="I37" s="3"/>
    </row>
    <row r="38" spans="1:9" ht="14.25">
      <c r="A38" s="4"/>
      <c r="B38" s="5"/>
      <c r="C38" s="5"/>
      <c r="D38" s="5"/>
      <c r="E38" s="5"/>
      <c r="F38" s="5"/>
      <c r="G38" s="5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  <row r="46" spans="1:9" ht="14.25">
      <c r="A46" s="3"/>
      <c r="B46" s="3"/>
      <c r="C46" s="3"/>
      <c r="D46" s="3"/>
      <c r="E46" s="3"/>
      <c r="F46" s="3"/>
      <c r="G46" s="3"/>
      <c r="H46" s="3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  <row r="48" spans="1:9" ht="14.25">
      <c r="A48" s="3"/>
      <c r="B48" s="3"/>
      <c r="C48" s="3"/>
      <c r="D48" s="3"/>
      <c r="E48" s="3"/>
      <c r="F48" s="3"/>
      <c r="G48" s="3"/>
      <c r="H48" s="3"/>
      <c r="I48" s="3"/>
    </row>
    <row r="49" spans="1:9" ht="14.25">
      <c r="A49" s="3"/>
      <c r="B49" s="3"/>
      <c r="C49" s="3"/>
      <c r="D49" s="3"/>
      <c r="E49" s="3"/>
      <c r="F49" s="3"/>
      <c r="G49" s="3"/>
      <c r="H49" s="3"/>
      <c r="I49" s="3"/>
    </row>
    <row r="50" spans="1:9" ht="14.25">
      <c r="A50" s="3"/>
      <c r="B50" s="3"/>
      <c r="C50" s="3"/>
      <c r="D50" s="3"/>
      <c r="E50" s="3"/>
      <c r="F50" s="3"/>
      <c r="G50" s="3"/>
      <c r="H50" s="3"/>
      <c r="I50" s="3"/>
    </row>
    <row r="51" spans="1:9" ht="14.25">
      <c r="A51" s="3"/>
      <c r="B51" s="3"/>
      <c r="C51" s="3"/>
      <c r="D51" s="3"/>
      <c r="E51" s="3"/>
      <c r="F51" s="3"/>
      <c r="G51" s="3"/>
      <c r="H51" s="3"/>
      <c r="I51" s="3"/>
    </row>
    <row r="52" spans="1:9" ht="14.25">
      <c r="A52" s="3"/>
      <c r="B52" s="3"/>
      <c r="C52" s="3"/>
      <c r="D52" s="3"/>
      <c r="E52" s="3"/>
      <c r="F52" s="3"/>
      <c r="G52" s="3"/>
      <c r="H52" s="3"/>
      <c r="I52" s="3"/>
    </row>
    <row r="53" spans="1:9" ht="14.25">
      <c r="A53" s="3"/>
      <c r="B53" s="3"/>
      <c r="C53" s="3"/>
      <c r="D53" s="3"/>
      <c r="E53" s="3"/>
      <c r="F53" s="3"/>
      <c r="G53" s="3"/>
      <c r="H53" s="3"/>
      <c r="I53" s="3"/>
    </row>
    <row r="54" spans="1:9" ht="14.25">
      <c r="A54" s="3"/>
      <c r="B54" s="3"/>
      <c r="C54" s="3"/>
      <c r="D54" s="3"/>
      <c r="E54" s="3"/>
      <c r="F54" s="3"/>
      <c r="G54" s="3"/>
      <c r="H54" s="3"/>
      <c r="I54" s="3"/>
    </row>
    <row r="55" spans="1:9" ht="14.25">
      <c r="A55" s="3"/>
      <c r="B55" s="3"/>
      <c r="C55" s="3"/>
      <c r="D55" s="3"/>
      <c r="E55" s="3"/>
      <c r="F55" s="3"/>
      <c r="G55" s="3"/>
      <c r="H55" s="3"/>
      <c r="I55" s="3"/>
    </row>
    <row r="56" spans="1:9" ht="14.25">
      <c r="A56" s="3"/>
      <c r="B56" s="3"/>
      <c r="C56" s="3"/>
      <c r="D56" s="3"/>
      <c r="E56" s="3"/>
      <c r="F56" s="3"/>
      <c r="G56" s="3"/>
      <c r="H56" s="3"/>
      <c r="I56" s="3"/>
    </row>
    <row r="57" spans="1:9" ht="14.25">
      <c r="A57" s="3"/>
      <c r="B57" s="3"/>
      <c r="C57" s="3"/>
      <c r="D57" s="3"/>
      <c r="E57" s="3"/>
      <c r="F57" s="3"/>
      <c r="G57" s="3"/>
      <c r="H57" s="3"/>
      <c r="I57" s="3"/>
    </row>
    <row r="58" spans="1:9" ht="14.25">
      <c r="A58" s="3"/>
      <c r="B58" s="3"/>
      <c r="C58" s="3"/>
      <c r="D58" s="3"/>
      <c r="E58" s="3"/>
      <c r="F58" s="3"/>
      <c r="G58" s="3"/>
      <c r="H58" s="3"/>
      <c r="I58" s="3"/>
    </row>
    <row r="59" spans="1:9" ht="14.25">
      <c r="A59" s="3"/>
      <c r="B59" s="3"/>
      <c r="C59" s="3"/>
      <c r="D59" s="3"/>
      <c r="E59" s="3"/>
      <c r="F59" s="3"/>
      <c r="G59" s="3"/>
      <c r="H59" s="3"/>
      <c r="I59" s="3"/>
    </row>
    <row r="60" spans="1:9" ht="14.25">
      <c r="A60" s="3"/>
      <c r="B60" s="3"/>
      <c r="C60" s="3"/>
      <c r="D60" s="3"/>
      <c r="E60" s="3"/>
      <c r="F60" s="3"/>
      <c r="G60" s="3"/>
      <c r="H60" s="3"/>
      <c r="I60" s="3"/>
    </row>
    <row r="61" spans="1:9" ht="14.25">
      <c r="A61" s="3"/>
      <c r="B61" s="3"/>
      <c r="C61" s="3"/>
      <c r="D61" s="3"/>
      <c r="E61" s="3"/>
      <c r="F61" s="3"/>
      <c r="G61" s="3"/>
      <c r="H61" s="3"/>
      <c r="I61" s="3"/>
    </row>
    <row r="62" spans="1:9" ht="14.25">
      <c r="A62" s="3"/>
      <c r="B62" s="3"/>
      <c r="C62" s="3"/>
      <c r="D62" s="3"/>
      <c r="E62" s="3"/>
      <c r="F62" s="3"/>
      <c r="G62" s="3"/>
      <c r="H62" s="3"/>
      <c r="I62" s="3"/>
    </row>
    <row r="63" spans="1:9" ht="14.25">
      <c r="A63" s="3"/>
      <c r="B63" s="3"/>
      <c r="C63" s="3"/>
      <c r="D63" s="3"/>
      <c r="E63" s="3"/>
      <c r="F63" s="3"/>
      <c r="G63" s="3"/>
      <c r="H63" s="3"/>
      <c r="I63" s="3"/>
    </row>
    <row r="64" spans="1:9" ht="14.25">
      <c r="A64" s="3"/>
      <c r="B64" s="3"/>
      <c r="C64" s="3"/>
      <c r="D64" s="3"/>
      <c r="E64" s="3"/>
      <c r="F64" s="3"/>
      <c r="G64" s="3"/>
      <c r="H64" s="3"/>
      <c r="I64" s="3"/>
    </row>
    <row r="65" spans="1:9" ht="14.25">
      <c r="A65" s="3"/>
      <c r="B65" s="3"/>
      <c r="C65" s="3"/>
      <c r="D65" s="3"/>
      <c r="E65" s="3"/>
      <c r="F65" s="3"/>
      <c r="G65" s="3"/>
      <c r="H65" s="3"/>
      <c r="I65" s="3"/>
    </row>
    <row r="66" spans="1:9" ht="14.25">
      <c r="A66" s="3"/>
      <c r="B66" s="3"/>
      <c r="C66" s="3"/>
      <c r="D66" s="3"/>
      <c r="E66" s="3"/>
      <c r="F66" s="3"/>
      <c r="G66" s="3"/>
      <c r="H66" s="3"/>
      <c r="I66" s="3"/>
    </row>
    <row r="67" spans="1:9" ht="14.25">
      <c r="A67" s="3"/>
      <c r="B67" s="3"/>
      <c r="C67" s="3"/>
      <c r="D67" s="3"/>
      <c r="E67" s="3"/>
      <c r="F67" s="3"/>
      <c r="G67" s="3"/>
      <c r="H67" s="3"/>
      <c r="I67" s="3"/>
    </row>
    <row r="68" spans="1:9" ht="14.25">
      <c r="A68" s="3"/>
      <c r="B68" s="3"/>
      <c r="C68" s="3"/>
      <c r="D68" s="3"/>
      <c r="E68" s="3"/>
      <c r="F68" s="3"/>
      <c r="G68" s="3"/>
      <c r="H68" s="3"/>
      <c r="I68" s="3"/>
    </row>
  </sheetData>
  <mergeCells count="2">
    <mergeCell ref="A4:I4"/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WiZaRd</cp:lastModifiedBy>
  <cp:lastPrinted>2017-01-26T09:57:12Z</cp:lastPrinted>
  <dcterms:created xsi:type="dcterms:W3CDTF">2016-03-29T13:48:46Z</dcterms:created>
  <dcterms:modified xsi:type="dcterms:W3CDTF">2017-01-27T08:18:32Z</dcterms:modified>
  <cp:category/>
  <cp:version/>
  <cp:contentType/>
  <cp:contentStatus/>
</cp:coreProperties>
</file>